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haruka iwaya\Desktop\後援会\講習会\40回\"/>
    </mc:Choice>
  </mc:AlternateContent>
  <xr:revisionPtr revIDLastSave="0" documentId="13_ncr:1_{2C69464F-38C4-4FA8-A445-E39F66C7B51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参加申込書" sheetId="3" r:id="rId1"/>
    <sheet name="参加者リスト" sheetId="2" r:id="rId2"/>
  </sheet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2" l="1"/>
  <c r="Q4" i="2"/>
  <c r="A25" i="3"/>
  <c r="C33" i="3"/>
  <c r="AB4" i="2"/>
  <c r="P4" i="2"/>
  <c r="O4" i="2"/>
  <c r="N4" i="2"/>
  <c r="M4" i="2"/>
  <c r="L4" i="2"/>
  <c r="K4" i="2"/>
  <c r="K33" i="3"/>
  <c r="Y4" i="2"/>
  <c r="F4" i="2"/>
  <c r="C4" i="2"/>
  <c r="W4" i="2"/>
  <c r="V4" i="2"/>
  <c r="U4" i="2"/>
  <c r="T4" i="2"/>
  <c r="S4" i="2"/>
  <c r="I4" i="2"/>
  <c r="J4" i="2"/>
  <c r="H4" i="2"/>
  <c r="G4" i="2"/>
  <c r="E4" i="2"/>
  <c r="D4" i="2"/>
  <c r="A4" i="2"/>
  <c r="B4" i="2"/>
  <c r="S33" i="3"/>
  <c r="Z4" i="2"/>
  <c r="X4" i="2"/>
  <c r="AA33" i="3"/>
  <c r="Q25" i="3"/>
  <c r="AA4" i="2"/>
</calcChain>
</file>

<file path=xl/sharedStrings.xml><?xml version="1.0" encoding="utf-8"?>
<sst xmlns="http://schemas.openxmlformats.org/spreadsheetml/2006/main" count="90" uniqueCount="77">
  <si>
    <t>TEL又は携帯番号</t>
    <rPh sb="3" eb="4">
      <t>マタ</t>
    </rPh>
    <rPh sb="5" eb="7">
      <t>ケイタイ</t>
    </rPh>
    <rPh sb="7" eb="9">
      <t>バンゴウ</t>
    </rPh>
    <phoneticPr fontId="1"/>
  </si>
  <si>
    <t>メールアドレス</t>
    <phoneticPr fontId="1"/>
  </si>
  <si>
    <t>振込額</t>
    <rPh sb="0" eb="2">
      <t>フリコミ</t>
    </rPh>
    <rPh sb="2" eb="3">
      <t>ガク</t>
    </rPh>
    <phoneticPr fontId="1"/>
  </si>
  <si>
    <t>〒</t>
    <phoneticPr fontId="1"/>
  </si>
  <si>
    <t>氏名</t>
    <rPh sb="0" eb="2">
      <t>シメイ</t>
    </rPh>
    <phoneticPr fontId="1"/>
  </si>
  <si>
    <t>‐</t>
    <phoneticPr fontId="1"/>
  </si>
  <si>
    <t>年度卒</t>
  </si>
  <si>
    <t>卒業年度</t>
    <rPh sb="0" eb="2">
      <t>ソツギョウ</t>
    </rPh>
    <rPh sb="2" eb="4">
      <t>ネンド</t>
    </rPh>
    <phoneticPr fontId="1"/>
  </si>
  <si>
    <t>+</t>
    <phoneticPr fontId="1"/>
  </si>
  <si>
    <t>=</t>
    <phoneticPr fontId="1"/>
  </si>
  <si>
    <t>指導者コース</t>
    <rPh sb="0" eb="3">
      <t>シドウシャ</t>
    </rPh>
    <phoneticPr fontId="2"/>
  </si>
  <si>
    <t>〒</t>
    <phoneticPr fontId="2"/>
  </si>
  <si>
    <t>TEL</t>
    <phoneticPr fontId="2"/>
  </si>
  <si>
    <t>メールアドレス</t>
    <phoneticPr fontId="2"/>
  </si>
  <si>
    <t>所属名</t>
    <rPh sb="0" eb="2">
      <t>ショゾク</t>
    </rPh>
    <rPh sb="2" eb="3">
      <t>メイ</t>
    </rPh>
    <phoneticPr fontId="1"/>
  </si>
  <si>
    <t>所属名</t>
    <rPh sb="0" eb="2">
      <t>ショゾク</t>
    </rPh>
    <rPh sb="2" eb="3">
      <t>メイ</t>
    </rPh>
    <phoneticPr fontId="2"/>
  </si>
  <si>
    <t>≪何も入力しないで下さい≫</t>
    <rPh sb="1" eb="2">
      <t>ナニ</t>
    </rPh>
    <rPh sb="3" eb="5">
      <t>ニュウリョク</t>
    </rPh>
    <rPh sb="9" eb="10">
      <t>クダ</t>
    </rPh>
    <phoneticPr fontId="1"/>
  </si>
  <si>
    <t>クリックして選択</t>
  </si>
  <si>
    <t>氏名</t>
    <rPh sb="0" eb="2">
      <t>シメイ</t>
    </rPh>
    <phoneticPr fontId="3"/>
  </si>
  <si>
    <t>※</t>
    <phoneticPr fontId="1"/>
  </si>
  <si>
    <t>の色の部分のみ記入or選択</t>
    <rPh sb="1" eb="2">
      <t>イロ</t>
    </rPh>
    <rPh sb="3" eb="5">
      <t>ブブン</t>
    </rPh>
    <rPh sb="7" eb="9">
      <t>キニュウ</t>
    </rPh>
    <rPh sb="11" eb="13">
      <t>センタク</t>
    </rPh>
    <phoneticPr fontId="1"/>
  </si>
  <si>
    <t>都道府県　→</t>
    <rPh sb="0" eb="4">
      <t>トドウフケン</t>
    </rPh>
    <phoneticPr fontId="1"/>
  </si>
  <si>
    <t>名</t>
    <phoneticPr fontId="1"/>
  </si>
  <si>
    <t>選手コース
6,000円</t>
    <rPh sb="0" eb="2">
      <t>センシュ</t>
    </rPh>
    <rPh sb="11" eb="12">
      <t>エン</t>
    </rPh>
    <phoneticPr fontId="1"/>
  </si>
  <si>
    <t>中学生</t>
    <rPh sb="0" eb="3">
      <t>チュウガクセイ</t>
    </rPh>
    <phoneticPr fontId="10"/>
  </si>
  <si>
    <t>指導者コース
6,000円</t>
    <rPh sb="0" eb="3">
      <t>シドウシャ</t>
    </rPh>
    <phoneticPr fontId="1"/>
  </si>
  <si>
    <t>　　金額確認</t>
    <rPh sb="2" eb="4">
      <t>キンガク</t>
    </rPh>
    <rPh sb="4" eb="6">
      <t>カクニン</t>
    </rPh>
    <phoneticPr fontId="1"/>
  </si>
  <si>
    <t>後援会員名</t>
    <rPh sb="0" eb="4">
      <t>コウエンカイイン</t>
    </rPh>
    <rPh sb="4" eb="5">
      <t>メイ</t>
    </rPh>
    <phoneticPr fontId="1"/>
  </si>
  <si>
    <r>
      <t xml:space="preserve">卒業年度
</t>
    </r>
    <r>
      <rPr>
        <sz val="6"/>
        <color theme="1"/>
        <rFont val="ＭＳ Ｐゴシック"/>
        <family val="3"/>
        <charset val="128"/>
        <scheme val="minor"/>
      </rPr>
      <t>（卒業生は記入）</t>
    </r>
    <rPh sb="0" eb="2">
      <t>ソツギョウ</t>
    </rPh>
    <rPh sb="2" eb="4">
      <t>ネンド</t>
    </rPh>
    <rPh sb="6" eb="9">
      <t>ソツギョウセイ</t>
    </rPh>
    <rPh sb="10" eb="12">
      <t>キニュウ</t>
    </rPh>
    <phoneticPr fontId="1"/>
  </si>
  <si>
    <t>住所</t>
    <rPh sb="0" eb="2">
      <t>ジュウショ</t>
    </rPh>
    <phoneticPr fontId="1"/>
  </si>
  <si>
    <t>受講者</t>
    <rPh sb="0" eb="3">
      <t>ジュコウシャ</t>
    </rPh>
    <phoneticPr fontId="10"/>
  </si>
  <si>
    <t>は、同じ名前でお願いします。</t>
    <rPh sb="2" eb="3">
      <t>オナ</t>
    </rPh>
    <rPh sb="4" eb="6">
      <t>ナマエ</t>
    </rPh>
    <rPh sb="8" eb="9">
      <t>ネガ</t>
    </rPh>
    <phoneticPr fontId="10"/>
  </si>
  <si>
    <t>後援会員名</t>
    <rPh sb="0" eb="5">
      <t>コウエンカイインメイ</t>
    </rPh>
    <phoneticPr fontId="10"/>
  </si>
  <si>
    <t>※</t>
    <phoneticPr fontId="10"/>
  </si>
  <si>
    <t>新規後援会員（後援会費10,000円）</t>
    <rPh sb="0" eb="2">
      <t>シンキ</t>
    </rPh>
    <rPh sb="2" eb="5">
      <t>コウエンカイ</t>
    </rPh>
    <rPh sb="5" eb="6">
      <t>イン</t>
    </rPh>
    <phoneticPr fontId="3"/>
  </si>
  <si>
    <t>後援会員名</t>
    <rPh sb="0" eb="4">
      <t>コウエンカイイン</t>
    </rPh>
    <rPh sb="4" eb="5">
      <t>メイ</t>
    </rPh>
    <phoneticPr fontId="2"/>
  </si>
  <si>
    <t>都道府県</t>
    <rPh sb="0" eb="4">
      <t>トドウフケン</t>
    </rPh>
    <phoneticPr fontId="2"/>
  </si>
  <si>
    <t>住所</t>
    <rPh sb="0" eb="2">
      <t>ジュウショ</t>
    </rPh>
    <phoneticPr fontId="2"/>
  </si>
  <si>
    <t>選手コース</t>
    <rPh sb="0" eb="2">
      <t>センシュ</t>
    </rPh>
    <phoneticPr fontId="2"/>
  </si>
  <si>
    <t>中学生</t>
    <rPh sb="0" eb="3">
      <t>チュウガクセイ</t>
    </rPh>
    <phoneticPr fontId="1"/>
  </si>
  <si>
    <t>後援会員</t>
    <rPh sb="0" eb="4">
      <t>コウエンカイイン</t>
    </rPh>
    <phoneticPr fontId="1"/>
  </si>
  <si>
    <t>振込状況</t>
    <rPh sb="0" eb="1">
      <t>フ</t>
    </rPh>
    <rPh sb="1" eb="2">
      <t>コ</t>
    </rPh>
    <rPh sb="2" eb="4">
      <t>ジョウキョウ</t>
    </rPh>
    <phoneticPr fontId="1"/>
  </si>
  <si>
    <t>名前</t>
    <rPh sb="0" eb="2">
      <t>ナマエ</t>
    </rPh>
    <phoneticPr fontId="2"/>
  </si>
  <si>
    <t>新規後援会員</t>
    <rPh sb="0" eb="2">
      <t>シンキ</t>
    </rPh>
    <rPh sb="2" eb="6">
      <t>コウエンカイイン</t>
    </rPh>
    <phoneticPr fontId="1"/>
  </si>
  <si>
    <t>名前</t>
    <rPh sb="0" eb="2">
      <t>ナマエ</t>
    </rPh>
    <phoneticPr fontId="1"/>
  </si>
  <si>
    <t>選手コース</t>
    <rPh sb="0" eb="2">
      <t>センシュ</t>
    </rPh>
    <phoneticPr fontId="1"/>
  </si>
  <si>
    <t>指導者コース</t>
    <rPh sb="0" eb="3">
      <t>シドウシャ</t>
    </rPh>
    <phoneticPr fontId="1"/>
  </si>
  <si>
    <t>後援会費</t>
    <rPh sb="0" eb="4">
      <t>コウエンカイヒ</t>
    </rPh>
    <phoneticPr fontId="1"/>
  </si>
  <si>
    <t>合計金額</t>
    <rPh sb="0" eb="2">
      <t>ゴウケイ</t>
    </rPh>
    <rPh sb="2" eb="4">
      <t>キンガク</t>
    </rPh>
    <phoneticPr fontId="1"/>
  </si>
  <si>
    <t>振込金額</t>
    <rPh sb="0" eb="4">
      <t>フリコミキンガク</t>
    </rPh>
    <phoneticPr fontId="2"/>
  </si>
  <si>
    <t>※指導者コース受講の有無に関わらず、後援会入会の方は、上記枠内にお名前を入力して下さい。</t>
    <rPh sb="1" eb="4">
      <t>シドウシャ</t>
    </rPh>
    <rPh sb="7" eb="9">
      <t>ジュコウ</t>
    </rPh>
    <rPh sb="10" eb="12">
      <t>ウム</t>
    </rPh>
    <rPh sb="13" eb="14">
      <t>カカ</t>
    </rPh>
    <rPh sb="18" eb="21">
      <t>コウエンカイ</t>
    </rPh>
    <rPh sb="21" eb="23">
      <t>ニュウカイ</t>
    </rPh>
    <rPh sb="24" eb="25">
      <t>カタ</t>
    </rPh>
    <rPh sb="27" eb="29">
      <t>ジョウキ</t>
    </rPh>
    <rPh sb="29" eb="31">
      <t>ワクナイ</t>
    </rPh>
    <rPh sb="33" eb="35">
      <t>ナマエ</t>
    </rPh>
    <rPh sb="36" eb="38">
      <t>ニュウリョク</t>
    </rPh>
    <rPh sb="40" eb="41">
      <t>クダ</t>
    </rPh>
    <phoneticPr fontId="10"/>
  </si>
  <si>
    <t>　←新規後援会員希望の方は、下記 新規
　　 後援会員の欄にも、,お名前を入力して
　　 下さい。</t>
    <rPh sb="2" eb="4">
      <t>シンキ</t>
    </rPh>
    <rPh sb="4" eb="7">
      <t>コウエンカイ</t>
    </rPh>
    <rPh sb="7" eb="8">
      <t>イン</t>
    </rPh>
    <rPh sb="8" eb="10">
      <t>キボウ</t>
    </rPh>
    <rPh sb="11" eb="12">
      <t>カタ</t>
    </rPh>
    <rPh sb="14" eb="16">
      <t>カキ</t>
    </rPh>
    <rPh sb="17" eb="19">
      <t>シンキ</t>
    </rPh>
    <rPh sb="23" eb="27">
      <t>コウエンカイイン</t>
    </rPh>
    <rPh sb="28" eb="29">
      <t>ラン</t>
    </rPh>
    <rPh sb="34" eb="36">
      <t>ナマエ</t>
    </rPh>
    <rPh sb="37" eb="39">
      <t>ニュウリョク</t>
    </rPh>
    <rPh sb="45" eb="46">
      <t>クダ</t>
    </rPh>
    <phoneticPr fontId="10"/>
  </si>
  <si>
    <t>三井住友銀行国立支店666　（普）7504333　口座名義　新体操部後援会までお振込み下さい。</t>
    <rPh sb="0" eb="39">
      <t>フリコミクダ</t>
    </rPh>
    <rPh sb="40" eb="42">
      <t>フリコ</t>
    </rPh>
    <rPh sb="43" eb="44">
      <t>クダ</t>
    </rPh>
    <phoneticPr fontId="1"/>
  </si>
  <si>
    <t>　※　 後援会員の方は、下記新規後援会員には名前を入力しないで下さい。</t>
    <rPh sb="4" eb="8">
      <t>コウエンカイイン</t>
    </rPh>
    <rPh sb="9" eb="10">
      <t>カタ</t>
    </rPh>
    <rPh sb="12" eb="14">
      <t>カキ</t>
    </rPh>
    <phoneticPr fontId="10"/>
  </si>
  <si>
    <t>小学校３年</t>
    <rPh sb="0" eb="3">
      <t>ショウガッコウ</t>
    </rPh>
    <rPh sb="4" eb="5">
      <t>ネン</t>
    </rPh>
    <phoneticPr fontId="10"/>
  </si>
  <si>
    <t>小学校４年</t>
    <rPh sb="0" eb="3">
      <t>ショウガッコウ</t>
    </rPh>
    <rPh sb="4" eb="5">
      <t>ネン</t>
    </rPh>
    <phoneticPr fontId="10"/>
  </si>
  <si>
    <t>小学校５年</t>
    <rPh sb="0" eb="3">
      <t>ショウガッコウ</t>
    </rPh>
    <rPh sb="4" eb="5">
      <t>ネン</t>
    </rPh>
    <phoneticPr fontId="10"/>
  </si>
  <si>
    <t>小学校６年</t>
    <rPh sb="0" eb="3">
      <t>ショウガッコウ</t>
    </rPh>
    <rPh sb="4" eb="5">
      <t>ネン</t>
    </rPh>
    <phoneticPr fontId="10"/>
  </si>
  <si>
    <t>３年</t>
    <rPh sb="1" eb="2">
      <t>ネン</t>
    </rPh>
    <phoneticPr fontId="2"/>
  </si>
  <si>
    <t>４年</t>
    <rPh sb="1" eb="2">
      <t>ネン</t>
    </rPh>
    <phoneticPr fontId="1"/>
  </si>
  <si>
    <t>５年</t>
    <rPh sb="1" eb="2">
      <t>ネン</t>
    </rPh>
    <phoneticPr fontId="2"/>
  </si>
  <si>
    <t>６年</t>
    <rPh sb="1" eb="2">
      <t>ネン</t>
    </rPh>
    <phoneticPr fontId="1"/>
  </si>
  <si>
    <t>円となりますので、要項に記載してある</t>
    <rPh sb="0" eb="1">
      <t>エン</t>
    </rPh>
    <phoneticPr fontId="1"/>
  </si>
  <si>
    <t>講習会費振込日</t>
    <rPh sb="0" eb="4">
      <t>コウシュウカイヒ</t>
    </rPh>
    <rPh sb="4" eb="7">
      <t>フリコミビ</t>
    </rPh>
    <phoneticPr fontId="10"/>
  </si>
  <si>
    <t>振込日</t>
    <rPh sb="0" eb="3">
      <t>フリコミビ</t>
    </rPh>
    <phoneticPr fontId="1"/>
  </si>
  <si>
    <t>R５年度
後援会費
10,000円</t>
    <rPh sb="2" eb="4">
      <t>ネンド</t>
    </rPh>
    <rPh sb="5" eb="7">
      <t>コウエン</t>
    </rPh>
    <rPh sb="7" eb="8">
      <t>カイ</t>
    </rPh>
    <rPh sb="8" eb="9">
      <t>ヒ</t>
    </rPh>
    <rPh sb="16" eb="17">
      <t>エン</t>
    </rPh>
    <phoneticPr fontId="1"/>
  </si>
  <si>
    <t>大学生</t>
    <rPh sb="0" eb="3">
      <t>ダイガクセイ</t>
    </rPh>
    <phoneticPr fontId="10"/>
  </si>
  <si>
    <t>高校生</t>
    <rPh sb="0" eb="3">
      <t>コウコウセイ</t>
    </rPh>
    <phoneticPr fontId="10"/>
  </si>
  <si>
    <t>　　※大学生は「選手講習」または
　　　「指導者講習」のどちらかを選択</t>
    <phoneticPr fontId="10"/>
  </si>
  <si>
    <r>
      <t xml:space="preserve">          　 選手講習</t>
    </r>
    <r>
      <rPr>
        <sz val="10"/>
        <color rgb="FFFF0000"/>
        <rFont val="ＭＳ Ｐゴシック"/>
        <family val="3"/>
        <charset val="128"/>
        <scheme val="minor"/>
      </rPr>
      <t xml:space="preserve">
　</t>
    </r>
    <r>
      <rPr>
        <sz val="9"/>
        <color rgb="FFFF0000"/>
        <rFont val="ＭＳ Ｐゴシック"/>
        <family val="3"/>
        <charset val="128"/>
        <scheme val="minor"/>
      </rPr>
      <t>※後援会員１名につき10名まで</t>
    </r>
    <r>
      <rPr>
        <sz val="11"/>
        <rFont val="ＭＳ Ｐゴシック"/>
        <family val="3"/>
        <charset val="128"/>
        <scheme val="minor"/>
      </rPr>
      <t xml:space="preserve">
　</t>
    </r>
    <r>
      <rPr>
        <sz val="9"/>
        <color rgb="FFFF0000"/>
        <rFont val="ＭＳ Ｐゴシック"/>
        <family val="3"/>
        <charset val="128"/>
        <scheme val="minor"/>
      </rPr>
      <t>※小３以上</t>
    </r>
    <rPh sb="12" eb="14">
      <t>センシュ</t>
    </rPh>
    <rPh sb="14" eb="16">
      <t>コウシュウ</t>
    </rPh>
    <rPh sb="19" eb="23">
      <t>コウエンカイイン</t>
    </rPh>
    <rPh sb="24" eb="25">
      <t>メイ</t>
    </rPh>
    <rPh sb="30" eb="31">
      <t>メイ</t>
    </rPh>
    <phoneticPr fontId="1"/>
  </si>
  <si>
    <r>
      <t xml:space="preserve">指導者講習
</t>
    </r>
    <r>
      <rPr>
        <sz val="9"/>
        <color rgb="FFFF0000"/>
        <rFont val="ＭＳ Ｐゴシック"/>
        <family val="3"/>
        <charset val="128"/>
        <scheme val="minor"/>
      </rPr>
      <t>※後援会員以外に１名申込み可
（後援会員を含む２名まで）</t>
    </r>
    <rPh sb="3" eb="5">
      <t>コウシュウ</t>
    </rPh>
    <phoneticPr fontId="1"/>
  </si>
  <si>
    <t>R６年度後援会員
入会済→0 　新規希望→1</t>
    <rPh sb="2" eb="4">
      <t>ネンド</t>
    </rPh>
    <rPh sb="4" eb="6">
      <t>コウエン</t>
    </rPh>
    <rPh sb="6" eb="8">
      <t>カイイン</t>
    </rPh>
    <rPh sb="9" eb="11">
      <t>ニュウカイ</t>
    </rPh>
    <rPh sb="16" eb="18">
      <t>シンキ</t>
    </rPh>
    <rPh sb="18" eb="20">
      <t>キボウ</t>
    </rPh>
    <phoneticPr fontId="1"/>
  </si>
  <si>
    <t>第40回　新体操講習会申込書</t>
    <rPh sb="0" eb="1">
      <t>ダイ</t>
    </rPh>
    <rPh sb="3" eb="4">
      <t>カイ</t>
    </rPh>
    <rPh sb="5" eb="8">
      <t>シンタイソウ</t>
    </rPh>
    <rPh sb="8" eb="11">
      <t>コウシュウカイ</t>
    </rPh>
    <rPh sb="11" eb="14">
      <t>モウシコミショ</t>
    </rPh>
    <phoneticPr fontId="1"/>
  </si>
  <si>
    <r>
      <t>※お振込みは、『後援会員</t>
    </r>
    <r>
      <rPr>
        <u/>
        <sz val="11"/>
        <color rgb="FFFF0000"/>
        <rFont val="ＭＳ Ｐゴシック"/>
        <family val="3"/>
        <charset val="128"/>
      </rPr>
      <t>名』</t>
    </r>
    <r>
      <rPr>
        <u/>
        <sz val="11"/>
        <color rgb="FFFF0000"/>
        <rFont val="ＭＳ Ｐゴシック"/>
        <family val="3"/>
        <charset val="128"/>
        <scheme val="minor"/>
      </rPr>
      <t>にて12月16日（月）～18（水）日までにお願いします。</t>
    </r>
    <rPh sb="2" eb="4">
      <t>フリコ</t>
    </rPh>
    <rPh sb="8" eb="12">
      <t>コウエンカイイン</t>
    </rPh>
    <rPh sb="18" eb="19">
      <t>ガツ</t>
    </rPh>
    <rPh sb="21" eb="22">
      <t>ヒ</t>
    </rPh>
    <rPh sb="23" eb="24">
      <t>ゲツ</t>
    </rPh>
    <rPh sb="29" eb="30">
      <t>スイ</t>
    </rPh>
    <rPh sb="31" eb="32">
      <t>ヒ</t>
    </rPh>
    <rPh sb="36" eb="37">
      <t>ネガ</t>
    </rPh>
    <phoneticPr fontId="1"/>
  </si>
  <si>
    <t>高校生</t>
    <rPh sb="0" eb="3">
      <t>コウコウセイ</t>
    </rPh>
    <phoneticPr fontId="2"/>
  </si>
  <si>
    <t>大学生</t>
    <rPh sb="0" eb="3">
      <t>ダイガクセイ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</si>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</sst>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;[Red]\-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4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176" fontId="4" fillId="0" borderId="0" xfId="1" applyNumberFormat="1" applyFont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vertical="center" wrapText="1" shrinkToFit="1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0" fillId="0" borderId="6" xfId="0" applyBorder="1" applyProtection="1">
      <alignment vertical="center"/>
      <protection locked="0"/>
    </xf>
    <xf numFmtId="0" fontId="6" fillId="0" borderId="7" xfId="0" applyFont="1" applyBorder="1" applyAlignment="1">
      <alignment shrinkToFit="1"/>
    </xf>
    <xf numFmtId="0" fontId="16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11" xfId="0" applyBorder="1" applyAlignment="1" applyProtection="1">
      <alignment vertical="center" shrinkToFit="1"/>
      <protection locked="0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2" borderId="41" xfId="0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0" fillId="2" borderId="42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 shrinkToFit="1"/>
    </xf>
    <xf numFmtId="176" fontId="4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49" fontId="0" fillId="3" borderId="31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3" borderId="27" xfId="0" applyNumberFormat="1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49" fontId="0" fillId="3" borderId="33" xfId="0" applyNumberFormat="1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5" borderId="0" xfId="0" applyFill="1" applyAlignment="1">
      <alignment horizontal="right" vertical="center" shrinkToFit="1"/>
    </xf>
    <xf numFmtId="1" fontId="0" fillId="5" borderId="0" xfId="0" applyNumberFormat="1" applyFill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7" xfId="0" applyFill="1" applyBorder="1" applyAlignment="1" applyProtection="1">
      <alignment horizontal="center" vertical="center" shrinkToFit="1"/>
      <protection locked="0"/>
    </xf>
    <xf numFmtId="0" fontId="0" fillId="2" borderId="48" xfId="0" applyFill="1" applyBorder="1" applyAlignment="1" applyProtection="1">
      <alignment horizontal="center" vertical="center" shrinkToFit="1"/>
      <protection locked="0"/>
    </xf>
    <xf numFmtId="0" fontId="0" fillId="2" borderId="49" xfId="0" applyFill="1" applyBorder="1" applyAlignment="1" applyProtection="1">
      <alignment horizontal="center" vertical="center" shrinkToFit="1"/>
      <protection locked="0"/>
    </xf>
    <xf numFmtId="0" fontId="14" fillId="6" borderId="47" xfId="0" applyFont="1" applyFill="1" applyBorder="1" applyAlignment="1">
      <alignment horizontal="left" vertical="center" wrapText="1" shrinkToFit="1"/>
    </xf>
    <xf numFmtId="0" fontId="14" fillId="6" borderId="48" xfId="0" applyFont="1" applyFill="1" applyBorder="1" applyAlignment="1">
      <alignment horizontal="left" vertical="center" wrapText="1" shrinkToFit="1"/>
    </xf>
    <xf numFmtId="0" fontId="14" fillId="6" borderId="50" xfId="0" applyFont="1" applyFill="1" applyBorder="1" applyAlignment="1">
      <alignment horizontal="left" vertical="center" wrapText="1" shrinkToFit="1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12" fillId="0" borderId="20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2" fillId="0" borderId="16" xfId="0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36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horizontal="left" vertical="center" wrapText="1" shrinkToFi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6" xfId="0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54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4" borderId="23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shrinkToFit="1"/>
    </xf>
    <xf numFmtId="0" fontId="0" fillId="4" borderId="54" xfId="0" applyFill="1" applyBorder="1" applyAlignment="1">
      <alignment horizontal="center" vertical="center" shrinkToFit="1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horizontal="center" vertical="center" wrapText="1" shrinkToFit="1"/>
    </xf>
    <xf numFmtId="0" fontId="0" fillId="2" borderId="34" xfId="0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7" fillId="0" borderId="28" xfId="0" applyFont="1" applyBorder="1" applyAlignment="1" applyProtection="1">
      <alignment horizontal="center" vertical="center" shrinkToFit="1"/>
      <protection hidden="1"/>
    </xf>
    <xf numFmtId="0" fontId="7" fillId="0" borderId="29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 applyProtection="1">
      <alignment horizontal="center" vertical="center" wrapText="1" shrinkToFit="1"/>
      <protection hidden="1"/>
    </xf>
    <xf numFmtId="0" fontId="23" fillId="0" borderId="2" xfId="0" applyFont="1" applyBorder="1" applyAlignment="1" applyProtection="1">
      <alignment horizontal="center" vertical="center" wrapText="1" shrinkToFit="1"/>
      <protection hidden="1"/>
    </xf>
    <xf numFmtId="0" fontId="23" fillId="0" borderId="8" xfId="0" applyFont="1" applyBorder="1" applyAlignment="1" applyProtection="1">
      <alignment horizontal="center" vertical="center" wrapText="1" shrinkToFit="1"/>
      <protection hidden="1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 applyProtection="1">
      <alignment horizontal="center" vertical="center" shrinkToFit="1"/>
      <protection hidden="1"/>
    </xf>
    <xf numFmtId="0" fontId="23" fillId="0" borderId="35" xfId="0" applyFont="1" applyBorder="1" applyAlignment="1" applyProtection="1">
      <alignment horizontal="center" vertical="center" shrinkToFit="1"/>
      <protection hidden="1"/>
    </xf>
    <xf numFmtId="0" fontId="7" fillId="0" borderId="35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49" fontId="7" fillId="0" borderId="2" xfId="0" applyNumberFormat="1" applyFont="1" applyBorder="1" applyAlignment="1" applyProtection="1">
      <alignment horizontal="center" vertical="center" shrinkToFit="1"/>
      <protection hidden="1"/>
    </xf>
    <xf numFmtId="49" fontId="7" fillId="0" borderId="3" xfId="0" applyNumberFormat="1" applyFont="1" applyBorder="1" applyAlignment="1" applyProtection="1">
      <alignment horizontal="center" vertical="center" shrinkToFit="1"/>
      <protection hidden="1"/>
    </xf>
    <xf numFmtId="49" fontId="7" fillId="0" borderId="1" xfId="0" applyNumberFormat="1" applyFont="1" applyBorder="1" applyAlignment="1" applyProtection="1">
      <alignment horizontal="center" vertical="center" shrinkToFit="1"/>
      <protection hidden="1"/>
    </xf>
    <xf numFmtId="5" fontId="7" fillId="0" borderId="1" xfId="0" applyNumberFormat="1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7"/>
  <sheetViews>
    <sheetView tabSelected="1" zoomScaleNormal="100" workbookViewId="0">
      <selection sqref="A1:AH1"/>
    </sheetView>
  </sheetViews>
  <sheetFormatPr defaultColWidth="2.46484375" defaultRowHeight="12.75" x14ac:dyDescent="0.25"/>
  <cols>
    <col min="1" max="16384" width="2.46484375" style="3"/>
  </cols>
  <sheetData>
    <row r="1" spans="1:34" ht="30" customHeight="1" x14ac:dyDescent="0.25">
      <c r="A1" s="76" t="s">
        <v>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30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4.45" customHeight="1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" t="s">
        <v>19</v>
      </c>
      <c r="V3" s="77"/>
      <c r="W3" s="77"/>
      <c r="X3" s="78" t="s">
        <v>20</v>
      </c>
      <c r="Y3" s="78"/>
      <c r="Z3" s="78"/>
      <c r="AA3" s="78"/>
      <c r="AB3" s="78"/>
      <c r="AC3" s="78"/>
      <c r="AD3" s="78"/>
      <c r="AE3" s="78"/>
      <c r="AF3" s="78"/>
      <c r="AG3"/>
      <c r="AH3"/>
    </row>
    <row r="4" spans="1:34" customFormat="1" ht="6" customHeight="1" thickTop="1" thickBot="1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</row>
    <row r="5" spans="1:34" ht="30" customHeight="1" x14ac:dyDescent="0.25">
      <c r="A5" s="52" t="s">
        <v>27</v>
      </c>
      <c r="B5" s="53"/>
      <c r="C5" s="53"/>
      <c r="D5" s="53"/>
      <c r="E5" s="53"/>
      <c r="F5" s="54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4" t="s">
        <v>28</v>
      </c>
      <c r="S5" s="85"/>
      <c r="T5" s="85"/>
      <c r="U5" s="86"/>
      <c r="V5" s="87" t="s">
        <v>17</v>
      </c>
      <c r="W5" s="88"/>
      <c r="X5" s="88"/>
      <c r="Y5" s="88"/>
      <c r="Z5" s="88"/>
      <c r="AA5" s="88"/>
      <c r="AB5" s="29"/>
      <c r="AC5" s="29"/>
      <c r="AD5" s="29"/>
      <c r="AE5" s="29"/>
      <c r="AF5" s="89" t="s">
        <v>6</v>
      </c>
      <c r="AG5" s="89"/>
      <c r="AH5" s="90"/>
    </row>
    <row r="6" spans="1:34" ht="30" customHeight="1" x14ac:dyDescent="0.25">
      <c r="A6" s="91" t="s">
        <v>14</v>
      </c>
      <c r="B6" s="43"/>
      <c r="C6" s="43"/>
      <c r="D6" s="43"/>
      <c r="E6" s="43"/>
      <c r="F6" s="43"/>
      <c r="G6" s="92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4"/>
    </row>
    <row r="7" spans="1:34" ht="30" customHeight="1" x14ac:dyDescent="0.25">
      <c r="A7" s="97" t="s">
        <v>29</v>
      </c>
      <c r="B7" s="98"/>
      <c r="C7" s="98"/>
      <c r="D7" s="98"/>
      <c r="E7" s="98"/>
      <c r="F7" s="98"/>
      <c r="G7" s="7" t="s">
        <v>3</v>
      </c>
      <c r="H7" s="101"/>
      <c r="I7" s="101"/>
      <c r="J7" s="101"/>
      <c r="K7" s="101"/>
      <c r="L7" s="8" t="s">
        <v>5</v>
      </c>
      <c r="M7" s="101"/>
      <c r="N7" s="101"/>
      <c r="O7" s="101"/>
      <c r="P7" s="101"/>
      <c r="Q7" s="101"/>
      <c r="R7" s="102"/>
      <c r="S7" s="103" t="s">
        <v>21</v>
      </c>
      <c r="T7" s="104"/>
      <c r="U7" s="104"/>
      <c r="V7" s="104"/>
      <c r="W7" s="104"/>
      <c r="X7" s="105"/>
      <c r="Y7" s="106"/>
      <c r="Z7" s="106"/>
      <c r="AA7" s="106"/>
      <c r="AB7" s="106"/>
      <c r="AC7" s="106"/>
      <c r="AD7" s="106"/>
      <c r="AE7" s="95" t="s">
        <v>17</v>
      </c>
      <c r="AF7" s="95"/>
      <c r="AG7" s="95"/>
      <c r="AH7" s="96"/>
    </row>
    <row r="8" spans="1:34" ht="30" customHeight="1" x14ac:dyDescent="0.25">
      <c r="A8" s="99"/>
      <c r="B8" s="100"/>
      <c r="C8" s="100"/>
      <c r="D8" s="100"/>
      <c r="E8" s="100"/>
      <c r="F8" s="100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2"/>
    </row>
    <row r="9" spans="1:34" ht="30" customHeight="1" thickBot="1" x14ac:dyDescent="0.3">
      <c r="A9" s="73" t="s">
        <v>0</v>
      </c>
      <c r="B9" s="74"/>
      <c r="C9" s="74"/>
      <c r="D9" s="74"/>
      <c r="E9" s="74"/>
      <c r="F9" s="75"/>
      <c r="G9" s="59"/>
      <c r="H9" s="60"/>
      <c r="I9" s="60"/>
      <c r="J9" s="60"/>
      <c r="K9" s="60"/>
      <c r="L9" s="60"/>
      <c r="M9" s="61"/>
      <c r="N9" s="62" t="s">
        <v>1</v>
      </c>
      <c r="O9" s="63"/>
      <c r="P9" s="63"/>
      <c r="Q9" s="63"/>
      <c r="R9" s="64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5"/>
    </row>
    <row r="10" spans="1:34" customFormat="1" ht="12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spans="1:34" customFormat="1" ht="24" customHeight="1" thickBot="1" x14ac:dyDescent="0.3">
      <c r="A11" s="72" t="s">
        <v>30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</row>
    <row r="12" spans="1:34" ht="27" customHeight="1" x14ac:dyDescent="0.25">
      <c r="A12" s="128" t="s">
        <v>69</v>
      </c>
      <c r="B12" s="129"/>
      <c r="C12" s="129"/>
      <c r="D12" s="129"/>
      <c r="E12" s="129"/>
      <c r="F12" s="129"/>
      <c r="G12" s="129"/>
      <c r="H12" s="129"/>
      <c r="I12" s="129"/>
      <c r="J12" s="130"/>
      <c r="K12" s="66" t="s">
        <v>54</v>
      </c>
      <c r="L12" s="67"/>
      <c r="M12" s="67"/>
      <c r="N12" s="68"/>
      <c r="O12" s="28"/>
      <c r="P12" s="29"/>
      <c r="Q12" s="29"/>
      <c r="R12" s="147" t="s">
        <v>22</v>
      </c>
      <c r="S12" s="148" t="s">
        <v>55</v>
      </c>
      <c r="T12" s="32"/>
      <c r="U12" s="32"/>
      <c r="V12" s="33"/>
      <c r="W12" s="28"/>
      <c r="X12" s="29"/>
      <c r="Y12" s="29"/>
      <c r="Z12" s="17" t="s">
        <v>22</v>
      </c>
      <c r="AA12" s="32" t="s">
        <v>56</v>
      </c>
      <c r="AB12" s="32"/>
      <c r="AC12" s="32"/>
      <c r="AD12" s="33"/>
      <c r="AE12" s="28"/>
      <c r="AF12" s="29"/>
      <c r="AG12" s="29"/>
      <c r="AH12" s="18" t="s">
        <v>22</v>
      </c>
    </row>
    <row r="13" spans="1:34" ht="27" customHeight="1" x14ac:dyDescent="0.25">
      <c r="A13" s="131"/>
      <c r="B13" s="132"/>
      <c r="C13" s="132"/>
      <c r="D13" s="132"/>
      <c r="E13" s="132"/>
      <c r="F13" s="132"/>
      <c r="G13" s="132"/>
      <c r="H13" s="132"/>
      <c r="I13" s="132"/>
      <c r="J13" s="133"/>
      <c r="K13" s="137" t="s">
        <v>57</v>
      </c>
      <c r="L13" s="138"/>
      <c r="M13" s="138"/>
      <c r="N13" s="139"/>
      <c r="O13" s="140"/>
      <c r="P13" s="141"/>
      <c r="Q13" s="141"/>
      <c r="R13" s="126" t="s">
        <v>22</v>
      </c>
      <c r="S13" s="158" t="s">
        <v>24</v>
      </c>
      <c r="T13" s="159"/>
      <c r="U13" s="159"/>
      <c r="V13" s="160"/>
      <c r="W13" s="145"/>
      <c r="X13" s="106"/>
      <c r="Y13" s="106"/>
      <c r="Z13" s="146" t="s">
        <v>22</v>
      </c>
      <c r="AA13" s="142" t="s">
        <v>67</v>
      </c>
      <c r="AB13" s="142"/>
      <c r="AC13" s="142"/>
      <c r="AD13" s="143"/>
      <c r="AE13" s="140"/>
      <c r="AF13" s="141"/>
      <c r="AG13" s="141"/>
      <c r="AH13" s="127" t="s">
        <v>22</v>
      </c>
    </row>
    <row r="14" spans="1:34" ht="27" customHeight="1" thickBot="1" x14ac:dyDescent="0.3">
      <c r="A14" s="134"/>
      <c r="B14" s="135"/>
      <c r="C14" s="135"/>
      <c r="D14" s="135"/>
      <c r="E14" s="135"/>
      <c r="F14" s="135"/>
      <c r="G14" s="135"/>
      <c r="H14" s="135"/>
      <c r="I14" s="135"/>
      <c r="J14" s="136"/>
      <c r="K14" s="69" t="s">
        <v>66</v>
      </c>
      <c r="L14" s="70"/>
      <c r="M14" s="70"/>
      <c r="N14" s="71"/>
      <c r="O14" s="30"/>
      <c r="P14" s="31"/>
      <c r="Q14" s="31"/>
      <c r="R14" s="144" t="s">
        <v>22</v>
      </c>
      <c r="S14" s="161" t="s">
        <v>68</v>
      </c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1:34" ht="33" customHeight="1" x14ac:dyDescent="0.25">
      <c r="A15" s="35" t="s">
        <v>70</v>
      </c>
      <c r="B15" s="36"/>
      <c r="C15" s="36"/>
      <c r="D15" s="36"/>
      <c r="E15" s="36"/>
      <c r="F15" s="36"/>
      <c r="G15" s="36"/>
      <c r="H15" s="36"/>
      <c r="I15" s="36"/>
      <c r="J15" s="36"/>
      <c r="K15" s="150" t="s">
        <v>27</v>
      </c>
      <c r="L15" s="151"/>
      <c r="M15" s="151"/>
      <c r="N15" s="152"/>
      <c r="O15" s="153"/>
      <c r="P15" s="149"/>
      <c r="Q15" s="149"/>
      <c r="R15" s="149"/>
      <c r="S15" s="149"/>
      <c r="T15" s="149"/>
      <c r="U15" s="149"/>
      <c r="V15" s="149"/>
      <c r="W15" s="154" t="s">
        <v>71</v>
      </c>
      <c r="X15" s="155"/>
      <c r="Y15" s="155"/>
      <c r="Z15" s="155"/>
      <c r="AA15" s="155"/>
      <c r="AB15" s="155"/>
      <c r="AC15" s="155"/>
      <c r="AD15" s="155"/>
      <c r="AE15" s="156"/>
      <c r="AF15" s="153" t="s">
        <v>17</v>
      </c>
      <c r="AG15" s="149"/>
      <c r="AH15" s="157"/>
    </row>
    <row r="16" spans="1:34" ht="6" customHeight="1" x14ac:dyDescent="0.25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14"/>
      <c r="L16" s="13"/>
      <c r="M16" s="12"/>
      <c r="N16" s="12"/>
      <c r="O16" s="12"/>
      <c r="P16" s="12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5"/>
    </row>
    <row r="17" spans="1:48" ht="15" customHeight="1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55" t="s">
        <v>33</v>
      </c>
      <c r="L17" s="56"/>
      <c r="M17" s="42" t="s">
        <v>32</v>
      </c>
      <c r="N17" s="42"/>
      <c r="O17" s="42"/>
      <c r="P17" s="42"/>
      <c r="Q17" s="57" t="s">
        <v>31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8"/>
    </row>
    <row r="18" spans="1:48" ht="18" customHeight="1" thickBot="1" x14ac:dyDescent="0.3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112" t="s">
        <v>53</v>
      </c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4"/>
    </row>
    <row r="19" spans="1:48" ht="33" customHeight="1" thickTop="1" thickBot="1" x14ac:dyDescent="0.3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118" t="s">
        <v>4</v>
      </c>
      <c r="L19" s="119"/>
      <c r="M19" s="119"/>
      <c r="N19" s="119"/>
      <c r="O19" s="120"/>
      <c r="P19" s="121"/>
      <c r="Q19" s="121"/>
      <c r="R19" s="121"/>
      <c r="S19" s="121"/>
      <c r="T19" s="121"/>
      <c r="U19" s="121"/>
      <c r="V19" s="122"/>
      <c r="W19" s="123" t="s">
        <v>51</v>
      </c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5"/>
    </row>
    <row r="20" spans="1:48" customFormat="1" ht="12" customHeigh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48" ht="24" customHeight="1" thickBot="1" x14ac:dyDescent="0.3">
      <c r="A21" s="111" t="s">
        <v>34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</row>
    <row r="22" spans="1:48" ht="33" customHeight="1" thickBot="1" x14ac:dyDescent="0.3">
      <c r="A22" s="115" t="s">
        <v>18</v>
      </c>
      <c r="B22" s="116"/>
      <c r="C22" s="116"/>
      <c r="D22" s="117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115" t="s">
        <v>18</v>
      </c>
      <c r="S22" s="116"/>
      <c r="T22" s="116"/>
      <c r="U22" s="117"/>
      <c r="V22" s="25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U22" s="9"/>
      <c r="AV22" s="9"/>
    </row>
    <row r="23" spans="1:48" ht="33" customHeight="1" x14ac:dyDescent="0.25">
      <c r="A23" s="34" t="s">
        <v>50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U23" s="9"/>
      <c r="AV23" s="9"/>
    </row>
    <row r="24" spans="1:48" ht="24" customHeight="1" x14ac:dyDescent="0.25">
      <c r="A24" s="11"/>
      <c r="B24" s="11"/>
      <c r="C24" s="11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/>
      <c r="S24" s="11"/>
      <c r="T24" s="11"/>
      <c r="U24" s="11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U24" s="9"/>
      <c r="AV24" s="9"/>
    </row>
    <row r="25" spans="1:48" ht="24" customHeight="1" x14ac:dyDescent="0.25">
      <c r="A25" s="109" t="str">
        <f>G6&amp;"の講習会参加費は"</f>
        <v>の講習会参加費は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>
        <f>AA33</f>
        <v>0</v>
      </c>
      <c r="R25" s="110"/>
      <c r="S25" s="110"/>
      <c r="T25" s="110"/>
      <c r="U25" s="110"/>
      <c r="V25" s="108" t="s">
        <v>62</v>
      </c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</row>
    <row r="26" spans="1:48" ht="24" customHeight="1" x14ac:dyDescent="0.25">
      <c r="A26" s="108" t="s">
        <v>52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</row>
    <row r="27" spans="1:48" ht="24" customHeight="1" x14ac:dyDescent="0.25">
      <c r="A27" s="107" t="s">
        <v>73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</row>
    <row r="28" spans="1:48" ht="12" customHeight="1" thickBot="1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48" ht="24" customHeight="1" thickBot="1" x14ac:dyDescent="0.3">
      <c r="A29" s="19"/>
      <c r="B29" s="19"/>
      <c r="G29" s="22" t="s">
        <v>63</v>
      </c>
      <c r="H29" s="23"/>
      <c r="I29" s="23"/>
      <c r="J29" s="23"/>
      <c r="K29" s="23"/>
      <c r="L29" s="23"/>
      <c r="M29" s="23"/>
      <c r="N29" s="24"/>
      <c r="O29" s="25" t="s">
        <v>17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7"/>
      <c r="AB29" s="19"/>
      <c r="AC29" s="19"/>
      <c r="AD29" s="19"/>
      <c r="AE29" s="19"/>
      <c r="AF29" s="19"/>
      <c r="AG29" s="19"/>
      <c r="AH29" s="19"/>
    </row>
    <row r="30" spans="1:48" ht="12" customHeight="1" x14ac:dyDescent="0.25">
      <c r="A30" s="19"/>
      <c r="B30" s="19"/>
      <c r="G30" s="20"/>
      <c r="H30" s="20"/>
      <c r="I30" s="20"/>
      <c r="J30" s="20"/>
      <c r="K30" s="20"/>
      <c r="L30" s="20"/>
      <c r="M30" s="20"/>
      <c r="N30" s="20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19"/>
      <c r="AC30" s="19"/>
      <c r="AD30" s="19"/>
      <c r="AE30" s="19"/>
      <c r="AF30" s="19"/>
      <c r="AG30" s="19"/>
      <c r="AH30" s="19"/>
    </row>
    <row r="31" spans="1:48" ht="24" customHeight="1" x14ac:dyDescent="0.25">
      <c r="A31" s="46" t="s">
        <v>26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</row>
    <row r="32" spans="1:48" ht="39" customHeight="1" x14ac:dyDescent="0.25">
      <c r="A32" s="1"/>
      <c r="B32" s="1"/>
      <c r="C32" s="47" t="s">
        <v>23</v>
      </c>
      <c r="D32" s="47"/>
      <c r="E32" s="47"/>
      <c r="F32" s="47"/>
      <c r="G32" s="47"/>
      <c r="H32" s="47"/>
      <c r="K32" s="47" t="s">
        <v>25</v>
      </c>
      <c r="L32" s="51"/>
      <c r="M32" s="51"/>
      <c r="N32" s="51"/>
      <c r="O32" s="51"/>
      <c r="P32" s="51"/>
      <c r="S32" s="50" t="s">
        <v>65</v>
      </c>
      <c r="T32" s="50"/>
      <c r="U32" s="50"/>
      <c r="V32" s="50"/>
      <c r="W32" s="50"/>
      <c r="X32" s="50"/>
      <c r="Y32" s="45"/>
      <c r="Z32" s="44"/>
      <c r="AA32" s="49" t="s">
        <v>2</v>
      </c>
      <c r="AB32" s="49"/>
      <c r="AC32" s="49"/>
      <c r="AD32" s="49"/>
      <c r="AE32" s="49"/>
      <c r="AF32" s="49"/>
    </row>
    <row r="33" spans="1:32" ht="24" customHeight="1" x14ac:dyDescent="0.25">
      <c r="A33" s="6"/>
      <c r="B33" s="6"/>
      <c r="C33" s="48">
        <f>(O12+O13+W13+AE13+O14+W12+AE12)*6000</f>
        <v>0</v>
      </c>
      <c r="D33" s="48"/>
      <c r="E33" s="48"/>
      <c r="F33" s="48"/>
      <c r="G33" s="48"/>
      <c r="H33" s="48"/>
      <c r="I33" s="43" t="s">
        <v>8</v>
      </c>
      <c r="J33" s="43"/>
      <c r="K33" s="48">
        <f>IF(COUNTA(O15)=1,6000,0)+IF(COUNTA(O19)=1,6000,0)</f>
        <v>0</v>
      </c>
      <c r="L33" s="48"/>
      <c r="M33" s="48"/>
      <c r="N33" s="48"/>
      <c r="O33" s="48"/>
      <c r="P33" s="48"/>
      <c r="Q33" s="43" t="s">
        <v>8</v>
      </c>
      <c r="R33" s="44"/>
      <c r="S33" s="48">
        <f>IF(AF15=1,10000,0)+IF(COUNTA(E22)=1,10000,0)+IF(COUNTA(V22)=1,10000,0)</f>
        <v>0</v>
      </c>
      <c r="T33" s="48"/>
      <c r="U33" s="48"/>
      <c r="V33" s="48"/>
      <c r="W33" s="48"/>
      <c r="X33" s="48"/>
      <c r="Y33" s="45" t="s">
        <v>9</v>
      </c>
      <c r="Z33" s="44"/>
      <c r="AA33" s="48">
        <f>C33+K33+S33</f>
        <v>0</v>
      </c>
      <c r="AB33" s="48"/>
      <c r="AC33" s="48"/>
      <c r="AD33" s="48"/>
      <c r="AE33" s="48"/>
      <c r="AF33" s="48"/>
    </row>
    <row r="34" spans="1:32" ht="24" customHeight="1" x14ac:dyDescent="0.25"/>
    <row r="35" spans="1:32" ht="15" customHeight="1" x14ac:dyDescent="0.25"/>
    <row r="36" spans="1:32" ht="15" customHeight="1" x14ac:dyDescent="0.25"/>
    <row r="37" spans="1:32" ht="15" customHeight="1" x14ac:dyDescent="0.25"/>
  </sheetData>
  <protectedRanges>
    <protectedRange sqref="G6:U6 X5:AE5 H7:K7 M7:R7 G8:AH8 Y7:AH7 AD9:AE9 O9 G9:M9 O12:Q14 R9:V9 F5:M5 O15:O19 U15:V19 W12:Y14 AE12:AG14" name="範囲1"/>
  </protectedRanges>
  <mergeCells count="81">
    <mergeCell ref="K14:N14"/>
    <mergeCell ref="S14:AH14"/>
    <mergeCell ref="O14:Q14"/>
    <mergeCell ref="A21:AH21"/>
    <mergeCell ref="E22:Q22"/>
    <mergeCell ref="V22:AH22"/>
    <mergeCell ref="K18:AH18"/>
    <mergeCell ref="A22:D22"/>
    <mergeCell ref="R22:U22"/>
    <mergeCell ref="K19:N19"/>
    <mergeCell ref="O19:V19"/>
    <mergeCell ref="W19:AH19"/>
    <mergeCell ref="A27:AH27"/>
    <mergeCell ref="A26:AH26"/>
    <mergeCell ref="A25:P25"/>
    <mergeCell ref="V25:AH25"/>
    <mergeCell ref="Q25:U25"/>
    <mergeCell ref="G8:AH8"/>
    <mergeCell ref="A5:F5"/>
    <mergeCell ref="G5:Q5"/>
    <mergeCell ref="R5:U5"/>
    <mergeCell ref="V5:AA5"/>
    <mergeCell ref="AB5:AE5"/>
    <mergeCell ref="AF5:AH5"/>
    <mergeCell ref="A6:F6"/>
    <mergeCell ref="G6:AH6"/>
    <mergeCell ref="AE7:AH7"/>
    <mergeCell ref="A7:F8"/>
    <mergeCell ref="H7:K7"/>
    <mergeCell ref="M7:R7"/>
    <mergeCell ref="S7:X7"/>
    <mergeCell ref="Y7:AD7"/>
    <mergeCell ref="A1:AH1"/>
    <mergeCell ref="A3:T3"/>
    <mergeCell ref="V3:W3"/>
    <mergeCell ref="X3:AF3"/>
    <mergeCell ref="A4:AH4"/>
    <mergeCell ref="W15:AE15"/>
    <mergeCell ref="K15:N15"/>
    <mergeCell ref="K17:L17"/>
    <mergeCell ref="Q17:AH17"/>
    <mergeCell ref="G9:M9"/>
    <mergeCell ref="N9:R9"/>
    <mergeCell ref="S9:AH9"/>
    <mergeCell ref="K12:N12"/>
    <mergeCell ref="K13:N13"/>
    <mergeCell ref="O12:Q12"/>
    <mergeCell ref="O13:Q13"/>
    <mergeCell ref="A10:AH10"/>
    <mergeCell ref="A11:AH11"/>
    <mergeCell ref="A9:F9"/>
    <mergeCell ref="A12:J14"/>
    <mergeCell ref="I33:J33"/>
    <mergeCell ref="Q33:R33"/>
    <mergeCell ref="Y33:Z33"/>
    <mergeCell ref="Y32:Z32"/>
    <mergeCell ref="A31:AH31"/>
    <mergeCell ref="C32:H32"/>
    <mergeCell ref="C33:H33"/>
    <mergeCell ref="AA32:AF32"/>
    <mergeCell ref="AA33:AF33"/>
    <mergeCell ref="S32:X32"/>
    <mergeCell ref="S33:X33"/>
    <mergeCell ref="K32:P32"/>
    <mergeCell ref="K33:P33"/>
    <mergeCell ref="G29:N29"/>
    <mergeCell ref="O29:AA29"/>
    <mergeCell ref="AE12:AG12"/>
    <mergeCell ref="S13:V13"/>
    <mergeCell ref="W13:Y13"/>
    <mergeCell ref="AA13:AD13"/>
    <mergeCell ref="AE13:AG13"/>
    <mergeCell ref="S12:V12"/>
    <mergeCell ref="W12:Y12"/>
    <mergeCell ref="AA12:AD12"/>
    <mergeCell ref="A23:AH23"/>
    <mergeCell ref="A15:J19"/>
    <mergeCell ref="A20:AH20"/>
    <mergeCell ref="M17:P17"/>
    <mergeCell ref="O15:V15"/>
    <mergeCell ref="AF15:AH15"/>
  </mergeCells>
  <phoneticPr fontId="10"/>
  <dataValidations count="5">
    <dataValidation type="list" allowBlank="1" showInputMessage="1" showErrorMessage="1" sqref="AE7:AH7" xr:uid="{00000000-0002-0000-0100-000001000000}">
      <formula1>"クリックして選択,都,道,府,県"</formula1>
    </dataValidation>
    <dataValidation type="list" allowBlank="1" showInputMessage="1" showErrorMessage="1" sqref="AF15" xr:uid="{00000000-0002-0000-0100-000003000000}">
      <formula1>"クリックして選択,0,1"</formula1>
    </dataValidation>
    <dataValidation type="list" allowBlank="1" showInputMessage="1" showErrorMessage="1" sqref="J22:M22 J24:M24" xr:uid="{00000000-0002-0000-0100-000002000000}">
      <formula1>"クリックして選択,１"</formula1>
    </dataValidation>
    <dataValidation type="list" allowBlank="1" showInputMessage="1" showErrorMessage="1" sqref="V5:AA6" xr:uid="{4558A612-F6C4-4FDD-88C9-14374940817A}">
      <formula1>"クリックして選択,S,H,R"</formula1>
    </dataValidation>
    <dataValidation type="list" allowBlank="1" showInputMessage="1" showErrorMessage="1" sqref="O29:AA29" xr:uid="{AB49D3BD-BD67-4BB8-88B5-D45F7803E476}">
      <formula1>"クリックして選択,12月16日（月）,12月17日（火）,12月18日（水）"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"/>
  <sheetViews>
    <sheetView showZeros="0" workbookViewId="0"/>
  </sheetViews>
  <sheetFormatPr defaultRowHeight="12.75" x14ac:dyDescent="0.25"/>
  <cols>
    <col min="3" max="6" width="4.796875" customWidth="1"/>
  </cols>
  <sheetData>
    <row r="1" spans="1:28" ht="30" customHeight="1" x14ac:dyDescent="0.25">
      <c r="A1" s="2" t="s">
        <v>16</v>
      </c>
    </row>
    <row r="2" spans="1:28" s="174" customFormat="1" ht="13.5" customHeight="1" x14ac:dyDescent="0.25">
      <c r="A2" s="164" t="s">
        <v>35</v>
      </c>
      <c r="B2" s="164" t="s">
        <v>15</v>
      </c>
      <c r="C2" s="165" t="s">
        <v>7</v>
      </c>
      <c r="D2" s="166"/>
      <c r="E2" s="165" t="s">
        <v>11</v>
      </c>
      <c r="F2" s="166"/>
      <c r="G2" s="164" t="s">
        <v>36</v>
      </c>
      <c r="H2" s="164" t="s">
        <v>37</v>
      </c>
      <c r="I2" s="164" t="s">
        <v>12</v>
      </c>
      <c r="J2" s="164" t="s">
        <v>13</v>
      </c>
      <c r="K2" s="167" t="s">
        <v>38</v>
      </c>
      <c r="L2" s="168"/>
      <c r="M2" s="168"/>
      <c r="N2" s="168"/>
      <c r="O2" s="168"/>
      <c r="P2" s="168"/>
      <c r="Q2" s="168"/>
      <c r="R2" s="169"/>
      <c r="S2" s="170" t="s">
        <v>10</v>
      </c>
      <c r="T2" s="170"/>
      <c r="U2" s="170"/>
      <c r="V2" s="171" t="s">
        <v>43</v>
      </c>
      <c r="W2" s="172"/>
      <c r="X2" s="164" t="s">
        <v>49</v>
      </c>
      <c r="Y2" s="164"/>
      <c r="Z2" s="164"/>
      <c r="AA2" s="164"/>
      <c r="AB2" s="173" t="s">
        <v>64</v>
      </c>
    </row>
    <row r="3" spans="1:28" s="174" customFormat="1" ht="10.5" x14ac:dyDescent="0.25">
      <c r="A3" s="164"/>
      <c r="B3" s="164"/>
      <c r="C3" s="175"/>
      <c r="D3" s="176"/>
      <c r="E3" s="175"/>
      <c r="F3" s="176"/>
      <c r="G3" s="164"/>
      <c r="H3" s="164"/>
      <c r="I3" s="164"/>
      <c r="J3" s="164"/>
      <c r="K3" s="177" t="s">
        <v>58</v>
      </c>
      <c r="L3" s="177" t="s">
        <v>59</v>
      </c>
      <c r="M3" s="177" t="s">
        <v>60</v>
      </c>
      <c r="N3" s="177" t="s">
        <v>61</v>
      </c>
      <c r="O3" s="177" t="s">
        <v>39</v>
      </c>
      <c r="P3" s="177" t="s">
        <v>74</v>
      </c>
      <c r="Q3" s="177" t="s">
        <v>75</v>
      </c>
      <c r="R3" s="177" t="s">
        <v>76</v>
      </c>
      <c r="S3" s="178" t="s">
        <v>40</v>
      </c>
      <c r="T3" s="178" t="s">
        <v>41</v>
      </c>
      <c r="U3" s="177" t="s">
        <v>42</v>
      </c>
      <c r="V3" s="178" t="s">
        <v>44</v>
      </c>
      <c r="W3" s="178" t="s">
        <v>44</v>
      </c>
      <c r="X3" s="179" t="s">
        <v>45</v>
      </c>
      <c r="Y3" s="179" t="s">
        <v>46</v>
      </c>
      <c r="Z3" s="179" t="s">
        <v>47</v>
      </c>
      <c r="AA3" s="180" t="s">
        <v>48</v>
      </c>
      <c r="AB3" s="173"/>
    </row>
    <row r="4" spans="1:28" s="188" customFormat="1" ht="10.5" x14ac:dyDescent="0.25">
      <c r="A4" s="177">
        <f>参加申込書!G5</f>
        <v>0</v>
      </c>
      <c r="B4" s="177">
        <f>参加申込書!G6</f>
        <v>0</v>
      </c>
      <c r="C4" s="181" t="str">
        <f>参加申込書!V5</f>
        <v>クリックして選択</v>
      </c>
      <c r="D4" s="182">
        <f>参加申込書!AB5</f>
        <v>0</v>
      </c>
      <c r="E4" s="183">
        <f>参加申込書!H7</f>
        <v>0</v>
      </c>
      <c r="F4" s="184">
        <f>参加申込書!M7</f>
        <v>0</v>
      </c>
      <c r="G4" s="182">
        <f>参加申込書!Y7</f>
        <v>0</v>
      </c>
      <c r="H4" s="177">
        <f>参加申込書!G8</f>
        <v>0</v>
      </c>
      <c r="I4" s="185">
        <f>参加申込書!G9</f>
        <v>0</v>
      </c>
      <c r="J4" s="185">
        <f>参加申込書!S9</f>
        <v>0</v>
      </c>
      <c r="K4" s="177">
        <f>参加申込書!O12</f>
        <v>0</v>
      </c>
      <c r="L4" s="177">
        <f>参加申込書!W12</f>
        <v>0</v>
      </c>
      <c r="M4" s="177">
        <f>参加申込書!AE12</f>
        <v>0</v>
      </c>
      <c r="N4" s="177">
        <f>参加申込書!O13</f>
        <v>0</v>
      </c>
      <c r="O4" s="177">
        <f>参加申込書!W13</f>
        <v>0</v>
      </c>
      <c r="P4" s="177">
        <f>参加申込書!AE13</f>
        <v>0</v>
      </c>
      <c r="Q4" s="177">
        <f>参加申込書!O14</f>
        <v>0</v>
      </c>
      <c r="R4" s="177">
        <f>SUM(K4:Q4)</f>
        <v>0</v>
      </c>
      <c r="S4" s="177">
        <f>参加申込書!O15</f>
        <v>0</v>
      </c>
      <c r="T4" s="177" t="str">
        <f>参加申込書!AF15</f>
        <v>クリックして選択</v>
      </c>
      <c r="U4" s="177">
        <f>参加申込書!O19</f>
        <v>0</v>
      </c>
      <c r="V4" s="177">
        <f>参加申込書!E22</f>
        <v>0</v>
      </c>
      <c r="W4" s="177">
        <f>参加申込書!V22</f>
        <v>0</v>
      </c>
      <c r="X4" s="177">
        <f>参加申込書!C33</f>
        <v>0</v>
      </c>
      <c r="Y4" s="177">
        <f>参加申込書!K33</f>
        <v>0</v>
      </c>
      <c r="Z4" s="177">
        <f>参加申込書!S33</f>
        <v>0</v>
      </c>
      <c r="AA4" s="186">
        <f>参加申込書!AA33</f>
        <v>0</v>
      </c>
      <c r="AB4" s="187" t="str">
        <f>参加申込書!O29</f>
        <v>クリックして選択</v>
      </c>
    </row>
  </sheetData>
  <mergeCells count="13">
    <mergeCell ref="AB2:AB3"/>
    <mergeCell ref="B2:B3"/>
    <mergeCell ref="X2:AA2"/>
    <mergeCell ref="A2:A3"/>
    <mergeCell ref="G2:G3"/>
    <mergeCell ref="H2:H3"/>
    <mergeCell ref="I2:I3"/>
    <mergeCell ref="C2:D3"/>
    <mergeCell ref="V2:W2"/>
    <mergeCell ref="E2:F3"/>
    <mergeCell ref="J2:J3"/>
    <mergeCell ref="S2:U2"/>
    <mergeCell ref="K2:R2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参加者リスト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HARUKA</dc:creator>
  <cp:lastModifiedBy>春香 岩谷（尾藤）</cp:lastModifiedBy>
  <cp:lastPrinted>2024-10-17T05:10:06Z</cp:lastPrinted>
  <dcterms:created xsi:type="dcterms:W3CDTF">2014-12-28T12:58:57Z</dcterms:created>
  <dcterms:modified xsi:type="dcterms:W3CDTF">2024-10-17T05:21:42Z</dcterms:modified>
</cp:coreProperties>
</file>